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715"/>
  <workbookPr checkCompatibility="1"/>
  <mc:AlternateContent xmlns:mc="http://schemas.openxmlformats.org/markup-compatibility/2006">
    <mc:Choice Requires="x15">
      <x15ac:absPath xmlns:x15ac="http://schemas.microsoft.com/office/spreadsheetml/2010/11/ac" url="/Applications/MAMP/htdocs/A | Github/Stichting-Groen-Licht/documenten/"/>
    </mc:Choice>
  </mc:AlternateContent>
  <bookViews>
    <workbookView xWindow="0" yWindow="0" windowWidth="51200" windowHeight="28800"/>
  </bookViews>
  <sheets>
    <sheet name="Blad1" sheetId="1" r:id="rId1"/>
    <sheet name="Blad2" sheetId="2" r:id="rId2"/>
    <sheet name="Blad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4" i="1" l="1"/>
  <c r="C133" i="1"/>
  <c r="C135" i="1"/>
  <c r="C124" i="1"/>
  <c r="C90" i="1"/>
  <c r="C86" i="1"/>
  <c r="C68" i="1"/>
  <c r="C32" i="1"/>
  <c r="C117" i="1"/>
  <c r="C118" i="1"/>
  <c r="C119" i="1"/>
  <c r="C121" i="1"/>
  <c r="C122" i="1"/>
  <c r="C123" i="1"/>
  <c r="C125" i="1"/>
  <c r="C97" i="1"/>
  <c r="C93" i="1"/>
  <c r="C89" i="1"/>
  <c r="C88" i="1"/>
  <c r="C81" i="1"/>
  <c r="C82" i="1"/>
  <c r="C85" i="1"/>
  <c r="C80" i="1"/>
  <c r="C51" i="1"/>
  <c r="B44" i="1"/>
  <c r="B45" i="1"/>
  <c r="B46" i="1"/>
  <c r="B43" i="1"/>
  <c r="B47" i="1"/>
  <c r="B48" i="1"/>
  <c r="B73" i="1"/>
  <c r="C13" i="1"/>
  <c r="C14" i="1"/>
  <c r="C15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1" i="1"/>
  <c r="C33" i="1"/>
  <c r="C34" i="1"/>
  <c r="C35" i="1"/>
  <c r="C65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6" i="1"/>
  <c r="C67" i="1"/>
  <c r="C69" i="1"/>
  <c r="C70" i="1"/>
  <c r="C71" i="1"/>
  <c r="C50" i="1"/>
  <c r="D128" i="1"/>
  <c r="E128" i="1"/>
  <c r="F128" i="1"/>
  <c r="G128" i="1"/>
  <c r="B128" i="1"/>
  <c r="G110" i="1"/>
  <c r="D110" i="1"/>
  <c r="E110" i="1"/>
  <c r="F110" i="1"/>
  <c r="D73" i="1"/>
  <c r="E73" i="1"/>
  <c r="F73" i="1"/>
  <c r="G73" i="1"/>
  <c r="D37" i="1"/>
  <c r="E37" i="1"/>
  <c r="F37" i="1"/>
  <c r="B37" i="1"/>
  <c r="B110" i="1"/>
  <c r="E130" i="1"/>
  <c r="G130" i="1"/>
  <c r="C110" i="1"/>
  <c r="B130" i="1"/>
  <c r="D130" i="1"/>
  <c r="C73" i="1"/>
  <c r="C128" i="1"/>
  <c r="F130" i="1"/>
  <c r="C37" i="1"/>
  <c r="C130" i="1"/>
  <c r="C132" i="1"/>
</calcChain>
</file>

<file path=xl/sharedStrings.xml><?xml version="1.0" encoding="utf-8"?>
<sst xmlns="http://schemas.openxmlformats.org/spreadsheetml/2006/main" count="158" uniqueCount="69">
  <si>
    <t>datum</t>
  </si>
  <si>
    <t>Ontvangsten</t>
  </si>
  <si>
    <t>Uitgaven</t>
  </si>
  <si>
    <t xml:space="preserve">                  Bank</t>
  </si>
  <si>
    <t>Algemeen</t>
  </si>
  <si>
    <t>Excursies</t>
  </si>
  <si>
    <t>Omschrijving</t>
  </si>
  <si>
    <t xml:space="preserve"> </t>
  </si>
  <si>
    <t xml:space="preserve">                 Bank</t>
  </si>
  <si>
    <t xml:space="preserve">                       </t>
  </si>
  <si>
    <t>Zwerfvuil</t>
  </si>
  <si>
    <t>Acties</t>
  </si>
  <si>
    <t>Groenfonds</t>
  </si>
  <si>
    <t>Totaal</t>
  </si>
  <si>
    <t>acties</t>
  </si>
  <si>
    <t>Beginsaldo kas en bank 1 jan. 2017</t>
  </si>
  <si>
    <t>Saldo kas en bank 31 dec. 2017</t>
  </si>
  <si>
    <t>Bank transacties  2017</t>
  </si>
  <si>
    <t>Subsidie Gem. Kaag en Braassem</t>
  </si>
  <si>
    <t>Schenking</t>
  </si>
  <si>
    <t>Kantoorartikelen</t>
  </si>
  <si>
    <t>Materiaal</t>
  </si>
  <si>
    <t>Laptop Dell</t>
  </si>
  <si>
    <t>Bankkosten januari</t>
  </si>
  <si>
    <t>Drukwerk</t>
  </si>
  <si>
    <t>Bankkosten april</t>
  </si>
  <si>
    <t>Bankkosten mei</t>
  </si>
  <si>
    <t>Bankkosten juni</t>
  </si>
  <si>
    <t>Bankkosten juli</t>
  </si>
  <si>
    <t>Bankkosten augustus</t>
  </si>
  <si>
    <t>Bankkosten september</t>
  </si>
  <si>
    <t>Schenkbelasting</t>
  </si>
  <si>
    <t>Bankkosten oktober</t>
  </si>
  <si>
    <t>Attentie</t>
  </si>
  <si>
    <t>Domeinnaam website</t>
  </si>
  <si>
    <t>Bankkosten november</t>
  </si>
  <si>
    <t>Donatie Oranjefonds</t>
  </si>
  <si>
    <t>Vink Install. Groep</t>
  </si>
  <si>
    <t>Gebr. Van der Poel</t>
  </si>
  <si>
    <t>Garage Straathof</t>
  </si>
  <si>
    <t>Beestenboel</t>
  </si>
  <si>
    <t>Sponsoring  Verbij</t>
  </si>
  <si>
    <t>Cadeautjes</t>
  </si>
  <si>
    <t>Consumpties</t>
  </si>
  <si>
    <t>Groen Project De Kiem</t>
  </si>
  <si>
    <t>Materiaal Natuurpad</t>
  </si>
  <si>
    <t>Consumpties Natuurpad</t>
  </si>
  <si>
    <t>Inschrijfgeld Vogelexcursie</t>
  </si>
  <si>
    <t>Overzet pontveer</t>
  </si>
  <si>
    <t>Vergoeding Van Rijn</t>
  </si>
  <si>
    <t>Huur Elektr. Boot Kaagervaaring</t>
  </si>
  <si>
    <t>Pontveer</t>
  </si>
  <si>
    <t>Kabouterpad BSO</t>
  </si>
  <si>
    <t>Inschrijfgeld Vleermuisexc.</t>
  </si>
  <si>
    <t>Huur beamer en scherm</t>
  </si>
  <si>
    <t>Inschrijfgeld Uilenbijeenkomst</t>
  </si>
  <si>
    <t>Huur Locatie</t>
  </si>
  <si>
    <t>Bijdrage Uitkijktoren De Bult</t>
  </si>
  <si>
    <t>Voederkooi vogels</t>
  </si>
  <si>
    <t>Inbouwstenen gierzwaluw</t>
  </si>
  <si>
    <t>Insectenhotel parkje Westeinde</t>
  </si>
  <si>
    <t>Bordje insectenhotel</t>
  </si>
  <si>
    <t>Nestkasten</t>
  </si>
  <si>
    <t>Spelmateriaal</t>
  </si>
  <si>
    <t>ALGEMEEN</t>
  </si>
  <si>
    <t>Slootdiertjesexcursie</t>
  </si>
  <si>
    <t xml:space="preserve"> Motorclub</t>
  </si>
  <si>
    <t>Nadelig Saldo 2017</t>
  </si>
  <si>
    <t>Bankkosten februari/maart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</si>
</sst>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\-0.00\ "/>
  </numFmts>
  <fonts count="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0" xfId="0" applyNumberFormat="1"/>
    <xf numFmtId="0" fontId="0" fillId="0" borderId="5" xfId="0" applyBorder="1"/>
    <xf numFmtId="0" fontId="0" fillId="0" borderId="0" xfId="0" applyBorder="1"/>
    <xf numFmtId="164" fontId="0" fillId="0" borderId="6" xfId="0" applyNumberFormat="1" applyBorder="1"/>
    <xf numFmtId="164" fontId="0" fillId="0" borderId="7" xfId="0" applyNumberFormat="1" applyBorder="1"/>
    <xf numFmtId="0" fontId="0" fillId="0" borderId="7" xfId="0" applyBorder="1"/>
    <xf numFmtId="0" fontId="0" fillId="0" borderId="6" xfId="0" applyBorder="1"/>
    <xf numFmtId="0" fontId="0" fillId="0" borderId="8" xfId="0" applyBorder="1"/>
    <xf numFmtId="164" fontId="0" fillId="0" borderId="8" xfId="0" applyNumberFormat="1" applyBorder="1"/>
    <xf numFmtId="164" fontId="0" fillId="0" borderId="4" xfId="0" applyNumberFormat="1" applyBorder="1"/>
    <xf numFmtId="16" fontId="0" fillId="0" borderId="7" xfId="0" applyNumberFormat="1" applyBorder="1"/>
    <xf numFmtId="164" fontId="0" fillId="0" borderId="2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0" xfId="0" applyNumberFormat="1" applyFill="1" applyBorder="1"/>
    <xf numFmtId="164" fontId="0" fillId="0" borderId="0" xfId="0" applyNumberFormat="1" applyBorder="1"/>
    <xf numFmtId="164" fontId="0" fillId="0" borderId="11" xfId="0" applyNumberFormat="1" applyBorder="1"/>
    <xf numFmtId="0" fontId="2" fillId="0" borderId="0" xfId="0" applyFont="1"/>
    <xf numFmtId="164" fontId="2" fillId="0" borderId="7" xfId="0" applyNumberFormat="1" applyFont="1" applyBorder="1"/>
    <xf numFmtId="164" fontId="2" fillId="0" borderId="0" xfId="0" applyNumberFormat="1" applyFont="1"/>
    <xf numFmtId="0" fontId="3" fillId="0" borderId="0" xfId="0" applyFont="1"/>
    <xf numFmtId="16" fontId="2" fillId="0" borderId="7" xfId="0" applyNumberFormat="1" applyFont="1" applyBorder="1"/>
    <xf numFmtId="16" fontId="2" fillId="0" borderId="8" xfId="0" applyNumberFormat="1" applyFont="1" applyBorder="1"/>
    <xf numFmtId="0" fontId="1" fillId="0" borderId="0" xfId="0" applyFont="1"/>
    <xf numFmtId="16" fontId="1" fillId="0" borderId="7" xfId="0" applyNumberFormat="1" applyFont="1" applyBorder="1"/>
    <xf numFmtId="4" fontId="0" fillId="0" borderId="0" xfId="0" applyNumberFormat="1"/>
    <xf numFmtId="0" fontId="0" fillId="0" borderId="5" xfId="0" applyFill="1" applyBorder="1"/>
    <xf numFmtId="164" fontId="1" fillId="0" borderId="6" xfId="0" applyNumberFormat="1" applyFont="1" applyBorder="1"/>
    <xf numFmtId="164" fontId="0" fillId="0" borderId="12" xfId="0" applyNumberFormat="1" applyBorder="1"/>
    <xf numFmtId="16" fontId="1" fillId="0" borderId="12" xfId="0" applyNumberFormat="1" applyFont="1" applyBorder="1"/>
    <xf numFmtId="0" fontId="1" fillId="0" borderId="12" xfId="0" applyFont="1" applyBorder="1"/>
    <xf numFmtId="0" fontId="1" fillId="0" borderId="0" xfId="0" applyFont="1" applyBorder="1"/>
    <xf numFmtId="164" fontId="1" fillId="0" borderId="8" xfId="0" applyNumberFormat="1" applyFont="1" applyBorder="1"/>
    <xf numFmtId="164" fontId="1" fillId="0" borderId="7" xfId="0" applyNumberFormat="1" applyFont="1" applyBorder="1"/>
    <xf numFmtId="16" fontId="0" fillId="0" borderId="8" xfId="0" applyNumberFormat="1" applyBorder="1"/>
    <xf numFmtId="0" fontId="0" fillId="0" borderId="12" xfId="0" applyBorder="1"/>
    <xf numFmtId="0" fontId="1" fillId="0" borderId="2" xfId="0" applyFont="1" applyBorder="1"/>
  </cellXfs>
  <cellStyles count="1">
    <cellStyle name="Stand.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137"/>
  <sheetViews>
    <sheetView tabSelected="1" zoomScale="171" workbookViewId="0">
      <selection activeCell="C32" sqref="C32"/>
    </sheetView>
  </sheetViews>
  <sheetFormatPr baseColWidth="10" defaultColWidth="8.83203125" defaultRowHeight="13" x14ac:dyDescent="0.15"/>
  <cols>
    <col min="1" max="1" width="10.6640625" customWidth="1"/>
    <col min="2" max="3" width="12.6640625" customWidth="1"/>
    <col min="4" max="7" width="10.6640625" customWidth="1"/>
    <col min="8" max="8" width="3.6640625" customWidth="1"/>
    <col min="9" max="9" width="10.6640625" customWidth="1"/>
  </cols>
  <sheetData>
    <row r="1" spans="1:9" x14ac:dyDescent="0.15">
      <c r="A1" t="s">
        <v>9</v>
      </c>
      <c r="C1" s="25" t="s">
        <v>17</v>
      </c>
      <c r="D1" s="25"/>
    </row>
    <row r="3" spans="1:9" x14ac:dyDescent="0.15">
      <c r="A3" s="11" t="s">
        <v>0</v>
      </c>
      <c r="B3" s="1" t="s">
        <v>3</v>
      </c>
      <c r="C3" s="2"/>
      <c r="D3" s="11" t="s">
        <v>64</v>
      </c>
      <c r="E3" s="2" t="s">
        <v>10</v>
      </c>
      <c r="F3" s="11" t="s">
        <v>5</v>
      </c>
      <c r="G3" s="11" t="s">
        <v>12</v>
      </c>
      <c r="H3" s="6"/>
      <c r="I3" s="7" t="s">
        <v>6</v>
      </c>
    </row>
    <row r="4" spans="1:9" x14ac:dyDescent="0.15">
      <c r="A4" s="12"/>
      <c r="B4" s="3" t="s">
        <v>1</v>
      </c>
      <c r="C4" s="4" t="s">
        <v>2</v>
      </c>
      <c r="D4" s="12"/>
      <c r="E4" s="4" t="s">
        <v>11</v>
      </c>
      <c r="F4" s="12"/>
      <c r="G4" s="12"/>
      <c r="H4" s="6"/>
      <c r="I4" s="7"/>
    </row>
    <row r="5" spans="1:9" x14ac:dyDescent="0.15">
      <c r="A5" s="15">
        <v>43116</v>
      </c>
      <c r="B5" s="9">
        <v>500</v>
      </c>
      <c r="C5" s="5"/>
      <c r="D5" s="8">
        <v>500</v>
      </c>
      <c r="E5" s="5"/>
      <c r="F5" s="11"/>
      <c r="G5" s="11"/>
      <c r="I5" t="s">
        <v>18</v>
      </c>
    </row>
    <row r="6" spans="1:9" x14ac:dyDescent="0.15">
      <c r="A6" s="15">
        <v>43179</v>
      </c>
      <c r="B6" s="9">
        <v>20</v>
      </c>
      <c r="C6" s="5"/>
      <c r="D6" s="9">
        <v>20</v>
      </c>
      <c r="E6" s="5"/>
      <c r="F6" s="10"/>
      <c r="G6" s="10"/>
      <c r="I6" t="s">
        <v>19</v>
      </c>
    </row>
    <row r="7" spans="1:9" x14ac:dyDescent="0.15">
      <c r="A7" s="15">
        <v>43214</v>
      </c>
      <c r="B7" s="9">
        <v>500</v>
      </c>
      <c r="C7" s="5"/>
      <c r="D7" s="9">
        <v>500</v>
      </c>
      <c r="E7" s="5"/>
      <c r="F7" s="10"/>
      <c r="G7" s="10"/>
      <c r="I7" s="28" t="s">
        <v>19</v>
      </c>
    </row>
    <row r="8" spans="1:9" x14ac:dyDescent="0.15">
      <c r="A8" s="15">
        <v>43281</v>
      </c>
      <c r="B8" s="9">
        <v>500</v>
      </c>
      <c r="C8" s="5"/>
      <c r="D8" s="9">
        <v>500</v>
      </c>
      <c r="E8" s="5"/>
      <c r="F8" s="10"/>
      <c r="G8" s="10"/>
      <c r="I8" s="28" t="s">
        <v>19</v>
      </c>
    </row>
    <row r="9" spans="1:9" x14ac:dyDescent="0.15">
      <c r="A9" s="15">
        <v>43284</v>
      </c>
      <c r="B9" s="9">
        <v>500</v>
      </c>
      <c r="C9" s="5"/>
      <c r="D9" s="9">
        <v>500</v>
      </c>
      <c r="E9" s="5"/>
      <c r="F9" s="10"/>
      <c r="G9" s="10"/>
      <c r="I9" s="28" t="s">
        <v>18</v>
      </c>
    </row>
    <row r="10" spans="1:9" x14ac:dyDescent="0.15">
      <c r="A10" s="15">
        <v>43368</v>
      </c>
      <c r="B10" s="9">
        <v>500</v>
      </c>
      <c r="C10" s="5"/>
      <c r="D10" s="9">
        <v>500</v>
      </c>
      <c r="E10" s="5"/>
      <c r="F10" s="10"/>
      <c r="G10" s="10"/>
      <c r="I10" s="28" t="s">
        <v>19</v>
      </c>
    </row>
    <row r="11" spans="1:9" x14ac:dyDescent="0.15">
      <c r="A11" s="15"/>
      <c r="B11" s="9"/>
      <c r="C11" s="5"/>
      <c r="D11" s="9"/>
      <c r="E11" s="5"/>
      <c r="F11" s="10"/>
      <c r="G11" s="10"/>
      <c r="I11" s="28"/>
    </row>
    <row r="12" spans="1:9" x14ac:dyDescent="0.15">
      <c r="A12" s="15">
        <v>43130</v>
      </c>
      <c r="B12" s="9"/>
      <c r="C12" s="5">
        <v>-15.5</v>
      </c>
      <c r="D12" s="9">
        <v>-15.5</v>
      </c>
      <c r="E12" s="5"/>
      <c r="F12" s="10"/>
      <c r="G12" s="10"/>
      <c r="I12" s="28" t="s">
        <v>20</v>
      </c>
    </row>
    <row r="13" spans="1:9" x14ac:dyDescent="0.15">
      <c r="A13" s="15">
        <v>43132</v>
      </c>
      <c r="B13" s="9"/>
      <c r="C13" s="5">
        <f t="shared" ref="C13:C35" si="0">+D13</f>
        <v>-6.9</v>
      </c>
      <c r="D13" s="9">
        <v>-6.9</v>
      </c>
      <c r="E13" s="5"/>
      <c r="F13" s="10"/>
      <c r="G13" s="10"/>
      <c r="I13" s="28" t="s">
        <v>23</v>
      </c>
    </row>
    <row r="14" spans="1:9" x14ac:dyDescent="0.15">
      <c r="A14" s="15">
        <v>43132</v>
      </c>
      <c r="B14" s="9"/>
      <c r="C14" s="5">
        <f t="shared" si="0"/>
        <v>-0.95</v>
      </c>
      <c r="D14" s="9">
        <v>-0.95</v>
      </c>
      <c r="E14" s="5"/>
      <c r="F14" s="10"/>
      <c r="G14" s="10"/>
      <c r="I14" s="28" t="s">
        <v>24</v>
      </c>
    </row>
    <row r="15" spans="1:9" x14ac:dyDescent="0.15">
      <c r="A15" s="15">
        <v>43133</v>
      </c>
      <c r="B15" s="9"/>
      <c r="C15" s="5">
        <f t="shared" si="0"/>
        <v>-3.1</v>
      </c>
      <c r="D15" s="9">
        <v>-3.1</v>
      </c>
      <c r="E15" s="5"/>
      <c r="F15" s="10"/>
      <c r="G15" s="10"/>
      <c r="I15" s="28" t="s">
        <v>20</v>
      </c>
    </row>
    <row r="16" spans="1:9" x14ac:dyDescent="0.15">
      <c r="A16" s="15">
        <v>43160</v>
      </c>
      <c r="B16" s="9"/>
      <c r="C16" s="5">
        <v>-13.8</v>
      </c>
      <c r="D16" s="9">
        <v>-13.8</v>
      </c>
      <c r="E16" s="5"/>
      <c r="F16" s="10"/>
      <c r="G16" s="10"/>
      <c r="I16" s="28" t="s">
        <v>68</v>
      </c>
    </row>
    <row r="17" spans="1:9" x14ac:dyDescent="0.15">
      <c r="A17" s="15">
        <v>43174</v>
      </c>
      <c r="B17" s="9"/>
      <c r="C17" s="5">
        <f t="shared" si="0"/>
        <v>-7.8</v>
      </c>
      <c r="D17" s="9">
        <v>-7.8</v>
      </c>
      <c r="E17" s="5"/>
      <c r="F17" s="10"/>
      <c r="G17" s="10"/>
      <c r="I17" s="28" t="s">
        <v>20</v>
      </c>
    </row>
    <row r="18" spans="1:9" x14ac:dyDescent="0.15">
      <c r="A18" s="15">
        <v>43208</v>
      </c>
      <c r="B18" s="9"/>
      <c r="C18" s="5">
        <f t="shared" si="0"/>
        <v>-4.9000000000000004</v>
      </c>
      <c r="D18" s="9">
        <v>-4.9000000000000004</v>
      </c>
      <c r="E18" s="5"/>
      <c r="F18" s="10"/>
      <c r="G18" s="10"/>
      <c r="I18" s="28" t="s">
        <v>20</v>
      </c>
    </row>
    <row r="19" spans="1:9" x14ac:dyDescent="0.15">
      <c r="A19" s="15">
        <v>43220</v>
      </c>
      <c r="B19" s="9"/>
      <c r="C19" s="5">
        <f t="shared" si="0"/>
        <v>-12.2</v>
      </c>
      <c r="D19" s="9">
        <v>-12.2</v>
      </c>
      <c r="E19" s="5"/>
      <c r="F19" s="10"/>
      <c r="G19" s="10"/>
      <c r="I19" s="28" t="s">
        <v>21</v>
      </c>
    </row>
    <row r="20" spans="1:9" x14ac:dyDescent="0.15">
      <c r="A20" s="15">
        <v>43221</v>
      </c>
      <c r="B20" s="9"/>
      <c r="C20" s="5">
        <f t="shared" si="0"/>
        <v>-6.9</v>
      </c>
      <c r="D20" s="9">
        <v>-6.9</v>
      </c>
      <c r="E20" s="5"/>
      <c r="F20" s="10"/>
      <c r="G20" s="10"/>
      <c r="I20" s="28" t="s">
        <v>25</v>
      </c>
    </row>
    <row r="21" spans="1:9" x14ac:dyDescent="0.15">
      <c r="A21" s="15">
        <v>43239</v>
      </c>
      <c r="B21" s="9"/>
      <c r="C21" s="5">
        <f t="shared" si="0"/>
        <v>-1000.4</v>
      </c>
      <c r="D21" s="9">
        <v>-1000.4</v>
      </c>
      <c r="E21" s="5"/>
      <c r="F21" s="10"/>
      <c r="G21" s="10"/>
      <c r="I21" s="28" t="s">
        <v>22</v>
      </c>
    </row>
    <row r="22" spans="1:9" x14ac:dyDescent="0.15">
      <c r="A22" s="15">
        <v>43252</v>
      </c>
      <c r="B22" s="9"/>
      <c r="C22" s="5">
        <f t="shared" si="0"/>
        <v>-6.9</v>
      </c>
      <c r="D22" s="9">
        <v>-6.9</v>
      </c>
      <c r="E22" s="5"/>
      <c r="F22" s="10"/>
      <c r="G22" s="10"/>
      <c r="I22" s="28" t="s">
        <v>26</v>
      </c>
    </row>
    <row r="23" spans="1:9" x14ac:dyDescent="0.15">
      <c r="A23" s="15">
        <v>43282</v>
      </c>
      <c r="B23" s="9"/>
      <c r="C23" s="5">
        <f t="shared" si="0"/>
        <v>-6.9</v>
      </c>
      <c r="D23" s="9">
        <v>-6.9</v>
      </c>
      <c r="E23" s="5"/>
      <c r="F23" s="10"/>
      <c r="G23" s="10"/>
      <c r="I23" s="28" t="s">
        <v>27</v>
      </c>
    </row>
    <row r="24" spans="1:9" x14ac:dyDescent="0.15">
      <c r="A24" s="15">
        <v>43301</v>
      </c>
      <c r="B24" s="9"/>
      <c r="C24" s="5">
        <f t="shared" si="0"/>
        <v>-14.5</v>
      </c>
      <c r="D24" s="9">
        <v>-14.5</v>
      </c>
      <c r="E24" s="5"/>
      <c r="F24" s="10"/>
      <c r="G24" s="10"/>
      <c r="I24" s="28" t="s">
        <v>20</v>
      </c>
    </row>
    <row r="25" spans="1:9" x14ac:dyDescent="0.15">
      <c r="A25" s="15">
        <v>43313</v>
      </c>
      <c r="B25" s="9"/>
      <c r="C25" s="5">
        <f t="shared" si="0"/>
        <v>-6.9</v>
      </c>
      <c r="D25" s="9">
        <v>-6.9</v>
      </c>
      <c r="E25" s="5"/>
      <c r="F25" s="10"/>
      <c r="G25" s="10"/>
      <c r="I25" s="28" t="s">
        <v>28</v>
      </c>
    </row>
    <row r="26" spans="1:9" x14ac:dyDescent="0.15">
      <c r="A26" s="15">
        <v>43344</v>
      </c>
      <c r="B26" s="9"/>
      <c r="C26" s="5">
        <f t="shared" si="0"/>
        <v>-6.9</v>
      </c>
      <c r="D26" s="9">
        <v>-6.9</v>
      </c>
      <c r="E26" s="5"/>
      <c r="F26" s="10"/>
      <c r="G26" s="10"/>
      <c r="I26" s="28" t="s">
        <v>29</v>
      </c>
    </row>
    <row r="27" spans="1:9" x14ac:dyDescent="0.15">
      <c r="A27" s="15">
        <v>43374</v>
      </c>
      <c r="B27" s="9"/>
      <c r="C27" s="5">
        <f t="shared" si="0"/>
        <v>-6.9</v>
      </c>
      <c r="D27" s="9">
        <v>-6.9</v>
      </c>
      <c r="E27" s="5"/>
      <c r="F27" s="10"/>
      <c r="G27" s="10"/>
      <c r="I27" s="28" t="s">
        <v>30</v>
      </c>
    </row>
    <row r="28" spans="1:9" x14ac:dyDescent="0.15">
      <c r="A28" s="15">
        <v>43385</v>
      </c>
      <c r="B28" s="9"/>
      <c r="C28" s="5">
        <f t="shared" si="0"/>
        <v>-1238</v>
      </c>
      <c r="D28" s="9">
        <v>-1238</v>
      </c>
      <c r="E28" s="5"/>
      <c r="F28" s="10"/>
      <c r="G28" s="10"/>
      <c r="I28" s="28" t="s">
        <v>31</v>
      </c>
    </row>
    <row r="29" spans="1:9" x14ac:dyDescent="0.15">
      <c r="A29" s="15">
        <v>43405</v>
      </c>
      <c r="B29" s="9"/>
      <c r="C29" s="5">
        <f t="shared" si="0"/>
        <v>-6.9</v>
      </c>
      <c r="D29" s="9">
        <v>-6.9</v>
      </c>
      <c r="E29" s="5"/>
      <c r="F29" s="10"/>
      <c r="G29" s="10"/>
      <c r="I29" s="28" t="s">
        <v>32</v>
      </c>
    </row>
    <row r="30" spans="1:9" x14ac:dyDescent="0.15">
      <c r="A30" s="15">
        <v>43435</v>
      </c>
      <c r="B30" s="9"/>
      <c r="C30" s="5">
        <v>-6.9</v>
      </c>
      <c r="D30" s="9">
        <v>-6.9</v>
      </c>
      <c r="E30" s="5"/>
      <c r="F30" s="10"/>
      <c r="G30" s="10"/>
      <c r="I30" s="28" t="s">
        <v>35</v>
      </c>
    </row>
    <row r="31" spans="1:9" x14ac:dyDescent="0.15">
      <c r="A31" s="15">
        <v>43435</v>
      </c>
      <c r="B31" s="9"/>
      <c r="C31" s="5">
        <f t="shared" si="0"/>
        <v>-15.95</v>
      </c>
      <c r="D31" s="9">
        <v>-15.95</v>
      </c>
      <c r="E31" s="5"/>
      <c r="F31" s="10"/>
      <c r="G31" s="10"/>
      <c r="I31" s="28" t="s">
        <v>33</v>
      </c>
    </row>
    <row r="32" spans="1:9" x14ac:dyDescent="0.15">
      <c r="A32" s="15">
        <v>43446</v>
      </c>
      <c r="B32" s="9"/>
      <c r="C32" s="5">
        <f t="shared" si="0"/>
        <v>-35.4</v>
      </c>
      <c r="D32" s="9">
        <v>-35.4</v>
      </c>
      <c r="E32" s="5"/>
      <c r="F32" s="10"/>
      <c r="G32" s="10"/>
      <c r="I32" s="28" t="s">
        <v>34</v>
      </c>
    </row>
    <row r="33" spans="1:10" x14ac:dyDescent="0.15">
      <c r="A33" s="15">
        <v>43448</v>
      </c>
      <c r="B33" s="9"/>
      <c r="C33" s="5">
        <f t="shared" si="0"/>
        <v>-17.5</v>
      </c>
      <c r="D33" s="9">
        <v>-17.5</v>
      </c>
      <c r="E33" s="5"/>
      <c r="F33" s="10"/>
      <c r="G33" s="10"/>
      <c r="I33" s="28" t="s">
        <v>21</v>
      </c>
    </row>
    <row r="34" spans="1:10" x14ac:dyDescent="0.15">
      <c r="A34" s="15">
        <v>43449</v>
      </c>
      <c r="B34" s="9"/>
      <c r="C34" s="5">
        <f t="shared" si="0"/>
        <v>-17.95</v>
      </c>
      <c r="D34" s="9">
        <v>-17.95</v>
      </c>
      <c r="E34" s="5"/>
      <c r="F34" s="10"/>
      <c r="G34" s="10"/>
      <c r="I34" s="28" t="s">
        <v>33</v>
      </c>
    </row>
    <row r="35" spans="1:10" x14ac:dyDescent="0.15">
      <c r="A35" s="15">
        <v>43455</v>
      </c>
      <c r="B35" s="9"/>
      <c r="C35" s="5">
        <f t="shared" si="0"/>
        <v>-54.95</v>
      </c>
      <c r="D35" s="9">
        <v>-54.95</v>
      </c>
      <c r="E35" s="5"/>
      <c r="F35" s="10"/>
      <c r="G35" s="10"/>
      <c r="I35" s="28" t="s">
        <v>20</v>
      </c>
    </row>
    <row r="36" spans="1:10" x14ac:dyDescent="0.15">
      <c r="A36" s="39"/>
      <c r="B36" s="9"/>
      <c r="C36" s="5"/>
      <c r="D36" s="9"/>
      <c r="E36" s="5"/>
      <c r="F36" s="10"/>
      <c r="G36" s="10"/>
      <c r="I36" s="28"/>
    </row>
    <row r="37" spans="1:10" x14ac:dyDescent="0.15">
      <c r="A37" s="15" t="s">
        <v>13</v>
      </c>
      <c r="B37" s="33">
        <f>SUM(B5:B36)</f>
        <v>2520</v>
      </c>
      <c r="C37" s="33">
        <f>SUM(C5:C36)</f>
        <v>-2515.0000000000005</v>
      </c>
      <c r="D37" s="33">
        <f>SUM(D5:D36)</f>
        <v>4.999999999999261</v>
      </c>
      <c r="E37" s="33">
        <f>SUM(E5:E36)</f>
        <v>0</v>
      </c>
      <c r="F37" s="33">
        <f>SUM(F5:F36)</f>
        <v>0</v>
      </c>
      <c r="G37" s="33"/>
    </row>
    <row r="38" spans="1:10" x14ac:dyDescent="0.15">
      <c r="A38" s="34"/>
      <c r="B38" s="9"/>
      <c r="C38" s="5"/>
      <c r="D38" s="9"/>
      <c r="E38" s="20"/>
      <c r="F38" s="9"/>
      <c r="G38" s="9"/>
    </row>
    <row r="39" spans="1:10" x14ac:dyDescent="0.15">
      <c r="A39" s="15"/>
      <c r="B39" s="9"/>
      <c r="C39" s="25" t="s">
        <v>17</v>
      </c>
      <c r="D39" s="25"/>
      <c r="E39" s="5"/>
      <c r="F39" s="10"/>
      <c r="G39" s="12"/>
    </row>
    <row r="40" spans="1:10" x14ac:dyDescent="0.15">
      <c r="A40" s="11" t="s">
        <v>0</v>
      </c>
      <c r="B40" s="1" t="s">
        <v>3</v>
      </c>
      <c r="C40" s="2"/>
      <c r="D40" s="11" t="s">
        <v>4</v>
      </c>
      <c r="E40" s="2" t="s">
        <v>10</v>
      </c>
      <c r="F40" s="11" t="s">
        <v>5</v>
      </c>
      <c r="G40" s="6" t="s">
        <v>12</v>
      </c>
      <c r="H40" s="6"/>
      <c r="I40" s="7"/>
    </row>
    <row r="41" spans="1:10" x14ac:dyDescent="0.15">
      <c r="A41" s="12"/>
      <c r="B41" s="3" t="s">
        <v>1</v>
      </c>
      <c r="C41" s="4" t="s">
        <v>2</v>
      </c>
      <c r="D41" s="12"/>
      <c r="E41" s="4" t="s">
        <v>11</v>
      </c>
      <c r="F41" s="12"/>
      <c r="G41" s="6"/>
      <c r="H41" s="6"/>
      <c r="I41" s="7"/>
    </row>
    <row r="42" spans="1:10" x14ac:dyDescent="0.15">
      <c r="B42" s="9"/>
      <c r="C42" s="5"/>
      <c r="D42" s="9"/>
      <c r="E42" s="5"/>
      <c r="F42" s="10"/>
      <c r="G42" s="11"/>
      <c r="J42" s="28"/>
    </row>
    <row r="43" spans="1:10" x14ac:dyDescent="0.15">
      <c r="A43" s="15">
        <v>43154</v>
      </c>
      <c r="B43" s="38">
        <f t="shared" ref="B43:B48" si="1">+E43</f>
        <v>100</v>
      </c>
      <c r="C43" s="5"/>
      <c r="D43" s="9"/>
      <c r="E43" s="5">
        <v>100</v>
      </c>
      <c r="F43" s="10"/>
      <c r="G43" s="10"/>
      <c r="I43" s="28" t="s">
        <v>36</v>
      </c>
      <c r="J43" s="28"/>
    </row>
    <row r="44" spans="1:10" x14ac:dyDescent="0.15">
      <c r="A44" s="15">
        <v>43166</v>
      </c>
      <c r="B44" s="38">
        <f t="shared" si="1"/>
        <v>150</v>
      </c>
      <c r="C44" s="5"/>
      <c r="D44" s="9"/>
      <c r="E44" s="5">
        <v>150</v>
      </c>
      <c r="F44" s="10"/>
      <c r="G44" s="10"/>
      <c r="I44" s="28" t="s">
        <v>41</v>
      </c>
      <c r="J44" s="28"/>
    </row>
    <row r="45" spans="1:10" x14ac:dyDescent="0.15">
      <c r="A45" s="15">
        <v>43182</v>
      </c>
      <c r="B45" s="38">
        <f t="shared" si="1"/>
        <v>50</v>
      </c>
      <c r="C45" s="5"/>
      <c r="D45" s="9"/>
      <c r="E45" s="5">
        <v>50</v>
      </c>
      <c r="F45" s="10"/>
      <c r="G45" s="10"/>
      <c r="I45" s="28" t="s">
        <v>41</v>
      </c>
      <c r="J45" s="28" t="s">
        <v>37</v>
      </c>
    </row>
    <row r="46" spans="1:10" x14ac:dyDescent="0.15">
      <c r="A46" s="15">
        <v>43183</v>
      </c>
      <c r="B46" s="38">
        <f t="shared" si="1"/>
        <v>100</v>
      </c>
      <c r="C46" s="5"/>
      <c r="D46" s="9"/>
      <c r="E46" s="5">
        <v>100</v>
      </c>
      <c r="F46" s="10"/>
      <c r="G46" s="10"/>
      <c r="I46" s="28" t="s">
        <v>41</v>
      </c>
      <c r="J46" s="28" t="s">
        <v>38</v>
      </c>
    </row>
    <row r="47" spans="1:10" x14ac:dyDescent="0.15">
      <c r="A47" s="15">
        <v>43194</v>
      </c>
      <c r="B47" s="38">
        <f t="shared" si="1"/>
        <v>50</v>
      </c>
      <c r="C47" s="5"/>
      <c r="D47" s="9"/>
      <c r="E47" s="5">
        <v>50</v>
      </c>
      <c r="F47" s="10"/>
      <c r="G47" s="10"/>
      <c r="I47" s="28" t="s">
        <v>41</v>
      </c>
      <c r="J47" s="28" t="s">
        <v>39</v>
      </c>
    </row>
    <row r="48" spans="1:10" x14ac:dyDescent="0.15">
      <c r="A48" s="15">
        <v>43196</v>
      </c>
      <c r="B48" s="38">
        <f t="shared" si="1"/>
        <v>25</v>
      </c>
      <c r="C48" s="5"/>
      <c r="D48" s="9"/>
      <c r="E48" s="5">
        <v>25</v>
      </c>
      <c r="F48" s="10"/>
      <c r="G48" s="10"/>
      <c r="I48" s="28" t="s">
        <v>41</v>
      </c>
      <c r="J48" s="28" t="s">
        <v>40</v>
      </c>
    </row>
    <row r="49" spans="1:10" x14ac:dyDescent="0.15">
      <c r="A49" s="15"/>
      <c r="B49" s="38"/>
      <c r="C49" s="5"/>
      <c r="D49" s="9"/>
      <c r="E49" s="5"/>
      <c r="F49" s="10"/>
      <c r="G49" s="10"/>
      <c r="I49" s="28"/>
      <c r="J49" s="28"/>
    </row>
    <row r="50" spans="1:10" x14ac:dyDescent="0.15">
      <c r="A50" s="15">
        <v>43130</v>
      </c>
      <c r="B50" s="9"/>
      <c r="C50" s="5">
        <f>+E50</f>
        <v>-66.75</v>
      </c>
      <c r="D50" s="9"/>
      <c r="E50" s="5">
        <v>-66.75</v>
      </c>
      <c r="F50" s="10"/>
      <c r="G50" s="10"/>
      <c r="I50" s="28" t="s">
        <v>42</v>
      </c>
      <c r="J50" s="28"/>
    </row>
    <row r="51" spans="1:10" x14ac:dyDescent="0.15">
      <c r="A51" s="15">
        <v>43130</v>
      </c>
      <c r="B51" s="9"/>
      <c r="C51" s="5">
        <f>+E51</f>
        <v>-15.15</v>
      </c>
      <c r="D51" s="9"/>
      <c r="E51" s="5">
        <v>-15.15</v>
      </c>
      <c r="F51" s="10"/>
      <c r="G51" s="10"/>
      <c r="I51" t="s">
        <v>42</v>
      </c>
      <c r="J51" s="28"/>
    </row>
    <row r="52" spans="1:10" x14ac:dyDescent="0.15">
      <c r="A52" s="15">
        <v>43132</v>
      </c>
      <c r="B52" s="9"/>
      <c r="C52" s="5">
        <f t="shared" ref="C52:C71" si="2">+E52</f>
        <v>-77.5</v>
      </c>
      <c r="D52" s="9"/>
      <c r="E52" s="5">
        <v>-77.5</v>
      </c>
      <c r="F52" s="10"/>
      <c r="G52" s="10"/>
      <c r="I52" s="28" t="s">
        <v>42</v>
      </c>
      <c r="J52" s="28"/>
    </row>
    <row r="53" spans="1:10" x14ac:dyDescent="0.15">
      <c r="A53" s="15">
        <v>43159</v>
      </c>
      <c r="B53" s="9"/>
      <c r="C53" s="5">
        <f t="shared" si="2"/>
        <v>-94.4</v>
      </c>
      <c r="D53" s="9"/>
      <c r="E53" s="5">
        <v>-94.4</v>
      </c>
      <c r="F53" s="10"/>
      <c r="G53" s="10"/>
      <c r="I53" s="28" t="s">
        <v>42</v>
      </c>
      <c r="J53" s="28"/>
    </row>
    <row r="54" spans="1:10" x14ac:dyDescent="0.15">
      <c r="A54" s="15">
        <v>43161</v>
      </c>
      <c r="B54" s="9"/>
      <c r="C54" s="5">
        <f t="shared" si="2"/>
        <v>-26.65</v>
      </c>
      <c r="D54" s="9"/>
      <c r="E54" s="5">
        <v>-26.65</v>
      </c>
      <c r="F54" s="10"/>
      <c r="G54" s="10"/>
      <c r="I54" s="28" t="s">
        <v>21</v>
      </c>
      <c r="J54" s="28"/>
    </row>
    <row r="55" spans="1:10" x14ac:dyDescent="0.15">
      <c r="A55" s="26">
        <v>43166</v>
      </c>
      <c r="B55" s="9"/>
      <c r="C55" s="5">
        <f t="shared" si="2"/>
        <v>-23</v>
      </c>
      <c r="D55" s="9"/>
      <c r="E55" s="5">
        <v>-23</v>
      </c>
      <c r="F55" s="10"/>
      <c r="G55" s="10"/>
      <c r="I55" s="28" t="s">
        <v>42</v>
      </c>
      <c r="J55" s="28"/>
    </row>
    <row r="56" spans="1:10" x14ac:dyDescent="0.15">
      <c r="A56" s="15">
        <v>43170</v>
      </c>
      <c r="B56" s="9"/>
      <c r="C56" s="5">
        <f t="shared" si="2"/>
        <v>-34.6</v>
      </c>
      <c r="D56" s="9"/>
      <c r="E56" s="5">
        <v>-34.6</v>
      </c>
      <c r="F56" s="10"/>
      <c r="G56" s="10"/>
      <c r="I56" s="28" t="s">
        <v>42</v>
      </c>
      <c r="J56" s="28"/>
    </row>
    <row r="57" spans="1:10" x14ac:dyDescent="0.15">
      <c r="A57" s="15">
        <v>43184</v>
      </c>
      <c r="B57" s="9"/>
      <c r="C57" s="5">
        <f t="shared" si="2"/>
        <v>-15.9</v>
      </c>
      <c r="D57" s="9"/>
      <c r="E57" s="5">
        <v>-15.9</v>
      </c>
      <c r="F57" s="10"/>
      <c r="G57" s="10"/>
      <c r="I57" s="28" t="s">
        <v>42</v>
      </c>
      <c r="J57" s="28"/>
    </row>
    <row r="58" spans="1:10" x14ac:dyDescent="0.15">
      <c r="A58" s="15">
        <v>43186</v>
      </c>
      <c r="B58" s="9"/>
      <c r="C58" s="5">
        <f t="shared" si="2"/>
        <v>-2.85</v>
      </c>
      <c r="D58" s="10"/>
      <c r="E58" s="5">
        <v>-2.85</v>
      </c>
      <c r="F58" s="10"/>
      <c r="G58" s="10"/>
      <c r="I58" s="28" t="s">
        <v>24</v>
      </c>
      <c r="J58" s="28"/>
    </row>
    <row r="59" spans="1:10" x14ac:dyDescent="0.15">
      <c r="A59" s="15">
        <v>43186</v>
      </c>
      <c r="B59" s="9"/>
      <c r="C59" s="5">
        <f t="shared" si="2"/>
        <v>-160.25</v>
      </c>
      <c r="D59" s="10"/>
      <c r="E59" s="5">
        <v>-160.25</v>
      </c>
      <c r="F59" s="10"/>
      <c r="G59" s="10"/>
      <c r="I59" s="28" t="s">
        <v>42</v>
      </c>
      <c r="J59" s="28"/>
    </row>
    <row r="60" spans="1:10" x14ac:dyDescent="0.15">
      <c r="A60" s="29">
        <v>43189</v>
      </c>
      <c r="B60" s="9"/>
      <c r="C60" s="5">
        <f t="shared" si="2"/>
        <v>-26.8</v>
      </c>
      <c r="D60" s="10"/>
      <c r="E60" s="5">
        <v>-26.8</v>
      </c>
      <c r="F60" s="10"/>
      <c r="G60" s="10"/>
      <c r="I60" s="28" t="s">
        <v>21</v>
      </c>
      <c r="J60" s="28"/>
    </row>
    <row r="61" spans="1:10" x14ac:dyDescent="0.15">
      <c r="A61" s="29">
        <v>43208</v>
      </c>
      <c r="B61" s="9"/>
      <c r="C61" s="5">
        <f t="shared" si="2"/>
        <v>-14</v>
      </c>
      <c r="D61" s="10"/>
      <c r="E61" s="5">
        <v>-14</v>
      </c>
      <c r="F61" s="10"/>
      <c r="G61" s="10"/>
      <c r="I61" s="28" t="s">
        <v>21</v>
      </c>
      <c r="J61" s="28"/>
    </row>
    <row r="62" spans="1:10" x14ac:dyDescent="0.15">
      <c r="A62" s="15">
        <v>43225</v>
      </c>
      <c r="B62" s="9"/>
      <c r="C62" s="5">
        <f t="shared" si="2"/>
        <v>-6.75</v>
      </c>
      <c r="D62" s="9"/>
      <c r="E62" s="5">
        <v>-6.75</v>
      </c>
      <c r="F62" s="9"/>
      <c r="G62" s="9"/>
      <c r="I62" s="28" t="s">
        <v>24</v>
      </c>
      <c r="J62" s="28"/>
    </row>
    <row r="63" spans="1:10" x14ac:dyDescent="0.15">
      <c r="A63" s="15">
        <v>43290</v>
      </c>
      <c r="B63" s="9"/>
      <c r="C63" s="5">
        <f t="shared" si="2"/>
        <v>-13.95</v>
      </c>
      <c r="D63" s="9"/>
      <c r="E63" s="5">
        <v>-13.95</v>
      </c>
      <c r="F63" s="9"/>
      <c r="G63" s="9"/>
      <c r="I63" s="28" t="s">
        <v>42</v>
      </c>
      <c r="J63" s="28"/>
    </row>
    <row r="64" spans="1:10" x14ac:dyDescent="0.15">
      <c r="A64" s="26">
        <v>43296</v>
      </c>
      <c r="B64" s="9"/>
      <c r="C64" s="5">
        <f t="shared" si="2"/>
        <v>-7.95</v>
      </c>
      <c r="D64" s="9"/>
      <c r="E64" s="5">
        <v>-7.95</v>
      </c>
      <c r="F64" s="9"/>
      <c r="G64" s="9"/>
      <c r="I64" s="28" t="s">
        <v>42</v>
      </c>
      <c r="J64" s="28"/>
    </row>
    <row r="65" spans="1:10" x14ac:dyDescent="0.15">
      <c r="A65" s="15">
        <v>43303</v>
      </c>
      <c r="B65" s="9"/>
      <c r="C65" s="5">
        <f t="shared" si="2"/>
        <v>-7</v>
      </c>
      <c r="D65" s="9"/>
      <c r="E65" s="5">
        <v>-7</v>
      </c>
      <c r="F65" s="9"/>
      <c r="G65" s="9"/>
      <c r="I65" s="28" t="s">
        <v>42</v>
      </c>
      <c r="J65" s="28"/>
    </row>
    <row r="66" spans="1:10" x14ac:dyDescent="0.15">
      <c r="A66" s="15">
        <v>43324</v>
      </c>
      <c r="B66" s="9"/>
      <c r="C66" s="5">
        <f t="shared" si="2"/>
        <v>-47.5</v>
      </c>
      <c r="D66" s="9"/>
      <c r="E66" s="5">
        <v>-47.5</v>
      </c>
      <c r="F66" s="9"/>
      <c r="G66" s="9"/>
      <c r="I66" s="28" t="s">
        <v>42</v>
      </c>
      <c r="J66" s="28"/>
    </row>
    <row r="67" spans="1:10" x14ac:dyDescent="0.15">
      <c r="A67" s="15">
        <v>43326</v>
      </c>
      <c r="B67" s="9"/>
      <c r="C67" s="5">
        <f t="shared" si="2"/>
        <v>-2</v>
      </c>
      <c r="D67" s="9"/>
      <c r="E67" s="5">
        <v>-2</v>
      </c>
      <c r="F67" s="9"/>
      <c r="G67" s="9"/>
      <c r="I67" s="28" t="s">
        <v>21</v>
      </c>
      <c r="J67" s="28"/>
    </row>
    <row r="68" spans="1:10" x14ac:dyDescent="0.15">
      <c r="A68" s="15">
        <v>43337</v>
      </c>
      <c r="B68" s="9"/>
      <c r="C68" s="5">
        <f t="shared" si="2"/>
        <v>-7.5</v>
      </c>
      <c r="D68" s="9"/>
      <c r="E68" s="5">
        <v>-7.5</v>
      </c>
      <c r="F68" s="9"/>
      <c r="G68" s="9"/>
      <c r="I68" s="28" t="s">
        <v>21</v>
      </c>
      <c r="J68" s="28"/>
    </row>
    <row r="69" spans="1:10" x14ac:dyDescent="0.15">
      <c r="A69" s="15">
        <v>43341</v>
      </c>
      <c r="B69" s="9"/>
      <c r="C69" s="5">
        <f t="shared" si="2"/>
        <v>-2.0499999999999998</v>
      </c>
      <c r="D69" s="9"/>
      <c r="E69" s="5">
        <v>-2.0499999999999998</v>
      </c>
      <c r="F69" s="9"/>
      <c r="G69" s="9"/>
      <c r="I69" s="28" t="s">
        <v>43</v>
      </c>
      <c r="J69" s="28"/>
    </row>
    <row r="70" spans="1:10" x14ac:dyDescent="0.15">
      <c r="A70" s="15">
        <v>43362</v>
      </c>
      <c r="B70" s="9"/>
      <c r="C70" s="5">
        <f t="shared" si="2"/>
        <v>-10.199999999999999</v>
      </c>
      <c r="D70" s="9"/>
      <c r="E70" s="5">
        <v>-10.199999999999999</v>
      </c>
      <c r="F70" s="9"/>
      <c r="G70" s="9"/>
      <c r="I70" s="28" t="s">
        <v>24</v>
      </c>
      <c r="J70" s="28"/>
    </row>
    <row r="71" spans="1:10" x14ac:dyDescent="0.15">
      <c r="A71" s="15">
        <v>43368</v>
      </c>
      <c r="B71" s="9"/>
      <c r="C71" s="5">
        <f t="shared" si="2"/>
        <v>-4.25</v>
      </c>
      <c r="D71" s="9"/>
      <c r="E71" s="5">
        <v>-4.25</v>
      </c>
      <c r="F71" s="9"/>
      <c r="G71" s="9"/>
      <c r="I71" s="28" t="s">
        <v>24</v>
      </c>
      <c r="J71" s="28"/>
    </row>
    <row r="72" spans="1:10" x14ac:dyDescent="0.15">
      <c r="A72" s="15"/>
      <c r="B72" s="9"/>
      <c r="C72" s="5"/>
      <c r="D72" s="9"/>
      <c r="E72" s="5"/>
      <c r="F72" s="9"/>
      <c r="G72" s="9"/>
      <c r="I72" s="22"/>
    </row>
    <row r="73" spans="1:10" x14ac:dyDescent="0.15">
      <c r="A73" s="40" t="s">
        <v>13</v>
      </c>
      <c r="B73" s="33">
        <f t="shared" ref="B73:G73" si="3">SUM(B42:B72)</f>
        <v>475</v>
      </c>
      <c r="C73" s="33">
        <f t="shared" si="3"/>
        <v>-667</v>
      </c>
      <c r="D73" s="33">
        <f t="shared" si="3"/>
        <v>0</v>
      </c>
      <c r="E73" s="33">
        <f t="shared" si="3"/>
        <v>-192</v>
      </c>
      <c r="F73" s="33">
        <f t="shared" si="3"/>
        <v>0</v>
      </c>
      <c r="G73" s="33">
        <f t="shared" si="3"/>
        <v>0</v>
      </c>
    </row>
    <row r="74" spans="1:10" x14ac:dyDescent="0.15">
      <c r="A74" s="7"/>
      <c r="B74" s="5" t="s">
        <v>7</v>
      </c>
      <c r="C74" s="5" t="s">
        <v>7</v>
      </c>
      <c r="D74" s="5"/>
      <c r="E74" s="5" t="s">
        <v>7</v>
      </c>
      <c r="F74" s="5"/>
      <c r="G74" s="5"/>
    </row>
    <row r="75" spans="1:10" x14ac:dyDescent="0.15">
      <c r="A75" s="31" t="s">
        <v>7</v>
      </c>
      <c r="B75" s="5"/>
      <c r="C75" s="25" t="s">
        <v>17</v>
      </c>
      <c r="E75" s="5"/>
      <c r="F75" s="5"/>
      <c r="G75" s="5"/>
    </row>
    <row r="76" spans="1:10" x14ac:dyDescent="0.15">
      <c r="A76" s="11" t="s">
        <v>0</v>
      </c>
      <c r="B76" s="16" t="s">
        <v>8</v>
      </c>
      <c r="C76" s="17"/>
      <c r="D76" s="16" t="s">
        <v>4</v>
      </c>
      <c r="E76" s="32" t="s">
        <v>10</v>
      </c>
      <c r="F76" s="17" t="s">
        <v>5</v>
      </c>
      <c r="G76" s="32" t="s">
        <v>12</v>
      </c>
      <c r="I76" s="19"/>
    </row>
    <row r="77" spans="1:10" x14ac:dyDescent="0.15">
      <c r="A77" s="27"/>
      <c r="B77" s="14" t="s">
        <v>1</v>
      </c>
      <c r="C77" s="18" t="s">
        <v>2</v>
      </c>
      <c r="D77" s="14"/>
      <c r="E77" s="37" t="s">
        <v>14</v>
      </c>
      <c r="F77" s="18"/>
      <c r="G77" s="13"/>
    </row>
    <row r="78" spans="1:10" x14ac:dyDescent="0.15">
      <c r="B78" s="20"/>
      <c r="C78" s="8"/>
      <c r="D78" s="20"/>
      <c r="E78" s="9"/>
      <c r="F78" s="21"/>
      <c r="G78" s="8"/>
      <c r="I78" s="28"/>
      <c r="J78" s="22"/>
    </row>
    <row r="79" spans="1:10" x14ac:dyDescent="0.15">
      <c r="A79" s="26">
        <v>43259</v>
      </c>
      <c r="B79" s="20">
        <v>300</v>
      </c>
      <c r="C79" s="9"/>
      <c r="D79" s="20"/>
      <c r="E79" s="23"/>
      <c r="F79" s="21">
        <v>300</v>
      </c>
      <c r="G79" s="9"/>
      <c r="I79" s="28" t="s">
        <v>44</v>
      </c>
    </row>
    <row r="80" spans="1:10" x14ac:dyDescent="0.15">
      <c r="A80" s="26">
        <v>43195</v>
      </c>
      <c r="B80" s="20"/>
      <c r="C80" s="9">
        <f t="shared" ref="C80:C86" si="4">+F80</f>
        <v>-8.85</v>
      </c>
      <c r="D80" s="20"/>
      <c r="E80" s="23"/>
      <c r="F80" s="21">
        <v>-8.85</v>
      </c>
      <c r="G80" s="9"/>
      <c r="I80" s="28" t="s">
        <v>45</v>
      </c>
    </row>
    <row r="81" spans="1:10" x14ac:dyDescent="0.15">
      <c r="A81" s="15">
        <v>43197</v>
      </c>
      <c r="B81" s="20"/>
      <c r="C81" s="9">
        <f t="shared" si="4"/>
        <v>-4.8</v>
      </c>
      <c r="D81" s="20"/>
      <c r="E81" s="9"/>
      <c r="F81" s="21">
        <v>-4.8</v>
      </c>
      <c r="G81" s="9"/>
      <c r="I81" s="28" t="s">
        <v>46</v>
      </c>
    </row>
    <row r="82" spans="1:10" x14ac:dyDescent="0.15">
      <c r="A82" s="15"/>
      <c r="B82" s="20"/>
      <c r="C82" s="9">
        <f t="shared" si="4"/>
        <v>-25.9</v>
      </c>
      <c r="D82" s="20"/>
      <c r="E82" s="9"/>
      <c r="F82" s="9">
        <v>-25.9</v>
      </c>
      <c r="G82" s="9"/>
      <c r="I82" s="28" t="s">
        <v>33</v>
      </c>
    </row>
    <row r="83" spans="1:10" x14ac:dyDescent="0.15">
      <c r="A83" s="15"/>
      <c r="B83" s="20"/>
      <c r="C83" s="9"/>
      <c r="D83" s="5"/>
      <c r="E83" s="9"/>
      <c r="F83" s="9"/>
      <c r="G83" s="9"/>
      <c r="I83" s="28"/>
      <c r="J83" s="22"/>
    </row>
    <row r="84" spans="1:10" x14ac:dyDescent="0.15">
      <c r="A84" s="15">
        <v>43227</v>
      </c>
      <c r="B84" s="5">
        <v>105</v>
      </c>
      <c r="C84" s="9"/>
      <c r="D84" s="5"/>
      <c r="E84" s="9"/>
      <c r="F84" s="9">
        <v>105</v>
      </c>
      <c r="G84" s="9"/>
      <c r="I84" s="28" t="s">
        <v>47</v>
      </c>
    </row>
    <row r="85" spans="1:10" x14ac:dyDescent="0.15">
      <c r="A85" s="15">
        <v>43227</v>
      </c>
      <c r="B85" s="20"/>
      <c r="C85" s="9">
        <f t="shared" si="4"/>
        <v>-28.8</v>
      </c>
      <c r="D85" s="5"/>
      <c r="E85" s="9"/>
      <c r="F85" s="9">
        <v>-28.8</v>
      </c>
      <c r="G85" s="9"/>
      <c r="I85" s="28" t="s">
        <v>48</v>
      </c>
    </row>
    <row r="86" spans="1:10" x14ac:dyDescent="0.15">
      <c r="A86" s="15">
        <v>43227</v>
      </c>
      <c r="B86" s="20"/>
      <c r="C86" s="9">
        <f t="shared" si="4"/>
        <v>-50</v>
      </c>
      <c r="D86" s="5"/>
      <c r="E86" s="9"/>
      <c r="F86" s="9">
        <v>-50</v>
      </c>
      <c r="G86" s="9"/>
      <c r="I86" s="28" t="s">
        <v>49</v>
      </c>
    </row>
    <row r="87" spans="1:10" x14ac:dyDescent="0.15">
      <c r="A87" s="15"/>
      <c r="B87" s="20"/>
      <c r="C87" s="9"/>
      <c r="D87" s="5"/>
      <c r="E87" s="9"/>
      <c r="F87" s="9"/>
      <c r="G87" s="9"/>
      <c r="I87" s="28"/>
    </row>
    <row r="88" spans="1:10" x14ac:dyDescent="0.15">
      <c r="A88" s="15">
        <v>43187</v>
      </c>
      <c r="B88" s="20"/>
      <c r="C88" s="9">
        <f>+F88</f>
        <v>-75</v>
      </c>
      <c r="D88" s="5"/>
      <c r="E88" s="9"/>
      <c r="F88" s="9">
        <v>-75</v>
      </c>
      <c r="G88" s="9"/>
      <c r="I88" s="28" t="s">
        <v>50</v>
      </c>
    </row>
    <row r="89" spans="1:10" x14ac:dyDescent="0.15">
      <c r="A89" s="15">
        <v>43246</v>
      </c>
      <c r="B89" s="20"/>
      <c r="C89" s="9">
        <f>+F89</f>
        <v>-14.85</v>
      </c>
      <c r="D89" s="5"/>
      <c r="E89" s="9"/>
      <c r="F89" s="9">
        <v>-14.85</v>
      </c>
      <c r="G89" s="9"/>
      <c r="I89" s="28" t="s">
        <v>43</v>
      </c>
    </row>
    <row r="90" spans="1:10" x14ac:dyDescent="0.15">
      <c r="A90" s="15">
        <v>43247</v>
      </c>
      <c r="B90" s="20"/>
      <c r="C90" s="9">
        <f>+F90</f>
        <v>-4.5</v>
      </c>
      <c r="D90" s="5"/>
      <c r="E90" s="9"/>
      <c r="F90" s="9">
        <v>-4.5</v>
      </c>
      <c r="G90" s="9"/>
      <c r="I90" s="28" t="s">
        <v>51</v>
      </c>
    </row>
    <row r="91" spans="1:10" x14ac:dyDescent="0.15">
      <c r="A91" s="15"/>
      <c r="B91" s="20"/>
      <c r="C91" s="9"/>
      <c r="D91" s="5"/>
      <c r="E91" s="9"/>
      <c r="F91" s="9"/>
      <c r="G91" s="9"/>
      <c r="I91" s="28"/>
      <c r="J91" s="28"/>
    </row>
    <row r="92" spans="1:10" x14ac:dyDescent="0.15">
      <c r="A92" s="15">
        <v>43290</v>
      </c>
      <c r="B92" s="20">
        <v>24</v>
      </c>
      <c r="C92" s="9"/>
      <c r="D92" s="5"/>
      <c r="E92" s="9"/>
      <c r="F92" s="9">
        <v>24</v>
      </c>
      <c r="G92" s="9"/>
      <c r="I92" s="28" t="s">
        <v>65</v>
      </c>
      <c r="J92" s="28"/>
    </row>
    <row r="93" spans="1:10" x14ac:dyDescent="0.15">
      <c r="A93" s="15">
        <v>43288</v>
      </c>
      <c r="B93" s="5"/>
      <c r="C93" s="9">
        <f>+F93</f>
        <v>-2.1</v>
      </c>
      <c r="D93" s="5"/>
      <c r="E93" s="9"/>
      <c r="F93" s="9">
        <v>-2.1</v>
      </c>
      <c r="G93" s="9"/>
      <c r="I93" s="28" t="s">
        <v>43</v>
      </c>
    </row>
    <row r="94" spans="1:10" x14ac:dyDescent="0.15">
      <c r="A94" s="15"/>
      <c r="B94" s="5"/>
      <c r="C94" s="9"/>
      <c r="D94" s="5"/>
      <c r="E94" s="9"/>
      <c r="F94" s="9"/>
      <c r="G94" s="9"/>
      <c r="I94" s="28"/>
    </row>
    <row r="95" spans="1:10" x14ac:dyDescent="0.15">
      <c r="A95" s="15">
        <v>43306</v>
      </c>
      <c r="B95" s="5">
        <v>30</v>
      </c>
      <c r="C95" s="9"/>
      <c r="D95" s="5"/>
      <c r="E95" s="9"/>
      <c r="F95" s="9">
        <v>30</v>
      </c>
      <c r="G95" s="9"/>
      <c r="I95" s="28" t="s">
        <v>52</v>
      </c>
    </row>
    <row r="96" spans="1:10" x14ac:dyDescent="0.15">
      <c r="A96" s="15">
        <v>43301</v>
      </c>
      <c r="B96" s="5"/>
      <c r="C96" s="9">
        <v>-5.85</v>
      </c>
      <c r="D96" s="5"/>
      <c r="E96" s="9"/>
      <c r="F96" s="9">
        <v>-5.85</v>
      </c>
      <c r="G96" s="9"/>
      <c r="I96" s="28" t="s">
        <v>21</v>
      </c>
    </row>
    <row r="97" spans="1:10" x14ac:dyDescent="0.15">
      <c r="A97" s="15">
        <v>43302</v>
      </c>
      <c r="B97" s="5"/>
      <c r="C97" s="9">
        <f>+F97</f>
        <v>-5.45</v>
      </c>
      <c r="D97" s="5"/>
      <c r="E97" s="9"/>
      <c r="F97" s="9">
        <v>-5.45</v>
      </c>
      <c r="G97" s="9"/>
      <c r="I97" s="28" t="s">
        <v>21</v>
      </c>
    </row>
    <row r="98" spans="1:10" x14ac:dyDescent="0.15">
      <c r="A98" s="15"/>
      <c r="B98" s="5"/>
      <c r="C98" s="9"/>
      <c r="D98" s="5"/>
      <c r="E98" s="9"/>
      <c r="F98" s="9"/>
      <c r="G98" s="9"/>
      <c r="I98" s="28"/>
      <c r="J98" s="22"/>
    </row>
    <row r="99" spans="1:10" x14ac:dyDescent="0.15">
      <c r="A99" s="15">
        <v>43344</v>
      </c>
      <c r="B99" s="5">
        <v>93</v>
      </c>
      <c r="C99" s="9"/>
      <c r="D99" s="5"/>
      <c r="E99" s="9"/>
      <c r="F99" s="9">
        <v>93</v>
      </c>
      <c r="G99" s="9"/>
      <c r="I99" s="28" t="s">
        <v>53</v>
      </c>
    </row>
    <row r="100" spans="1:10" x14ac:dyDescent="0.15">
      <c r="A100" s="15">
        <v>43351</v>
      </c>
      <c r="B100" s="5">
        <v>9</v>
      </c>
      <c r="C100" s="9"/>
      <c r="D100" s="5"/>
      <c r="E100" s="9"/>
      <c r="F100" s="9">
        <v>9</v>
      </c>
      <c r="G100" s="9"/>
      <c r="I100" s="28" t="s">
        <v>53</v>
      </c>
    </row>
    <row r="101" spans="1:10" x14ac:dyDescent="0.15">
      <c r="A101" s="15">
        <v>43341</v>
      </c>
      <c r="B101" s="5"/>
      <c r="C101" s="9">
        <v>-10</v>
      </c>
      <c r="D101" s="5"/>
      <c r="E101" s="9"/>
      <c r="F101" s="9">
        <v>-10</v>
      </c>
      <c r="G101" s="9"/>
      <c r="I101" s="28" t="s">
        <v>21</v>
      </c>
    </row>
    <row r="102" spans="1:10" x14ac:dyDescent="0.15">
      <c r="A102" s="15">
        <v>43344</v>
      </c>
      <c r="B102" s="5"/>
      <c r="C102" s="9">
        <v>-2.7</v>
      </c>
      <c r="D102" s="5"/>
      <c r="E102" s="9"/>
      <c r="F102" s="9">
        <v>-2.7</v>
      </c>
      <c r="G102" s="9"/>
      <c r="I102" s="28" t="s">
        <v>43</v>
      </c>
    </row>
    <row r="103" spans="1:10" x14ac:dyDescent="0.15">
      <c r="A103" s="15">
        <v>43345</v>
      </c>
      <c r="B103" s="5"/>
      <c r="C103" s="9">
        <v>-9.9499999999999993</v>
      </c>
      <c r="D103" s="5"/>
      <c r="E103" s="9"/>
      <c r="F103" s="9">
        <v>-9.9499999999999993</v>
      </c>
      <c r="G103" s="9"/>
      <c r="I103" s="28" t="s">
        <v>33</v>
      </c>
    </row>
    <row r="104" spans="1:10" x14ac:dyDescent="0.15">
      <c r="A104" s="15">
        <v>43347</v>
      </c>
      <c r="B104" s="5"/>
      <c r="C104" s="9">
        <v>-50.85</v>
      </c>
      <c r="D104" s="5"/>
      <c r="E104" s="9"/>
      <c r="F104" s="9">
        <v>-50.85</v>
      </c>
      <c r="G104" s="9"/>
      <c r="I104" s="28" t="s">
        <v>54</v>
      </c>
    </row>
    <row r="105" spans="1:10" x14ac:dyDescent="0.15">
      <c r="A105" s="15"/>
      <c r="B105" s="5"/>
      <c r="C105" s="9"/>
      <c r="D105" s="5"/>
      <c r="E105" s="9"/>
      <c r="F105" s="9"/>
      <c r="G105" s="9"/>
      <c r="I105" s="28"/>
    </row>
    <row r="106" spans="1:10" x14ac:dyDescent="0.15">
      <c r="A106" s="15">
        <v>43450</v>
      </c>
      <c r="B106" s="5">
        <v>48</v>
      </c>
      <c r="C106" s="9"/>
      <c r="D106" s="5"/>
      <c r="E106" s="9"/>
      <c r="F106" s="9">
        <v>48</v>
      </c>
      <c r="G106" s="9"/>
      <c r="I106" s="28" t="s">
        <v>55</v>
      </c>
    </row>
    <row r="107" spans="1:10" x14ac:dyDescent="0.15">
      <c r="A107" s="15">
        <v>43461</v>
      </c>
      <c r="B107" s="5"/>
      <c r="C107" s="9">
        <v>-20</v>
      </c>
      <c r="D107" s="5"/>
      <c r="E107" s="9"/>
      <c r="F107" s="9">
        <v>-20</v>
      </c>
      <c r="G107" s="9"/>
      <c r="I107" s="28" t="s">
        <v>56</v>
      </c>
      <c r="J107" t="s">
        <v>66</v>
      </c>
    </row>
    <row r="108" spans="1:10" x14ac:dyDescent="0.15">
      <c r="A108" s="15"/>
      <c r="B108" s="5"/>
      <c r="C108" s="9"/>
      <c r="D108" s="5"/>
      <c r="E108" s="9"/>
      <c r="F108" s="9"/>
      <c r="G108" s="9"/>
      <c r="I108" s="28"/>
    </row>
    <row r="109" spans="1:10" x14ac:dyDescent="0.15">
      <c r="A109" s="39"/>
      <c r="B109" s="5"/>
      <c r="C109" s="9"/>
      <c r="D109" s="5"/>
      <c r="E109" s="9"/>
      <c r="F109" s="9"/>
      <c r="G109" s="9"/>
      <c r="I109" s="28"/>
    </row>
    <row r="110" spans="1:10" x14ac:dyDescent="0.15">
      <c r="A110" s="15" t="s">
        <v>13</v>
      </c>
      <c r="B110" s="33">
        <f t="shared" ref="B110:G110" si="5">SUM(B78:B109)</f>
        <v>609</v>
      </c>
      <c r="C110" s="33">
        <f t="shared" si="5"/>
        <v>-319.59999999999997</v>
      </c>
      <c r="D110" s="33">
        <f t="shared" si="5"/>
        <v>0</v>
      </c>
      <c r="E110" s="33">
        <f t="shared" si="5"/>
        <v>0</v>
      </c>
      <c r="F110" s="33">
        <f t="shared" si="5"/>
        <v>289.39999999999998</v>
      </c>
      <c r="G110" s="33">
        <f t="shared" si="5"/>
        <v>0</v>
      </c>
      <c r="I110" s="28"/>
    </row>
    <row r="111" spans="1:10" x14ac:dyDescent="0.15">
      <c r="A111" s="41"/>
      <c r="B111" s="20"/>
      <c r="C111" s="20"/>
      <c r="D111" s="20"/>
      <c r="E111" s="20"/>
      <c r="F111" s="20"/>
      <c r="G111" s="20"/>
      <c r="I111" s="28"/>
    </row>
    <row r="112" spans="1:10" x14ac:dyDescent="0.15">
      <c r="A112" s="36"/>
      <c r="B112" s="20"/>
      <c r="C112" s="20"/>
      <c r="D112" s="20"/>
      <c r="E112" s="20"/>
      <c r="F112" s="20"/>
      <c r="G112" s="20"/>
      <c r="I112" s="28"/>
    </row>
    <row r="113" spans="1:9" x14ac:dyDescent="0.15">
      <c r="A113" s="36"/>
      <c r="B113" s="14"/>
      <c r="C113" s="25" t="s">
        <v>17</v>
      </c>
      <c r="D113" s="14"/>
      <c r="E113" s="14"/>
      <c r="F113" s="14"/>
      <c r="G113" s="14"/>
      <c r="I113" s="28"/>
    </row>
    <row r="114" spans="1:9" x14ac:dyDescent="0.15">
      <c r="A114" s="11" t="s">
        <v>0</v>
      </c>
      <c r="B114" s="16" t="s">
        <v>8</v>
      </c>
      <c r="C114" s="17"/>
      <c r="D114" s="16" t="s">
        <v>4</v>
      </c>
      <c r="E114" s="32" t="s">
        <v>10</v>
      </c>
      <c r="F114" s="17" t="s">
        <v>5</v>
      </c>
      <c r="G114" s="32" t="s">
        <v>12</v>
      </c>
      <c r="I114" s="28"/>
    </row>
    <row r="115" spans="1:9" x14ac:dyDescent="0.15">
      <c r="A115" s="27"/>
      <c r="B115" s="14" t="s">
        <v>1</v>
      </c>
      <c r="C115" s="18" t="s">
        <v>2</v>
      </c>
      <c r="D115" s="14"/>
      <c r="E115" s="37" t="s">
        <v>14</v>
      </c>
      <c r="F115" s="18"/>
      <c r="G115" s="13"/>
      <c r="I115" s="28"/>
    </row>
    <row r="116" spans="1:9" x14ac:dyDescent="0.15">
      <c r="A116" s="15"/>
      <c r="B116" s="5"/>
      <c r="C116" s="9"/>
      <c r="D116" s="9"/>
      <c r="E116" s="9"/>
      <c r="F116" s="9"/>
      <c r="G116" s="9"/>
      <c r="I116" s="28"/>
    </row>
    <row r="117" spans="1:9" x14ac:dyDescent="0.15">
      <c r="A117" s="29">
        <v>43118</v>
      </c>
      <c r="B117" s="5"/>
      <c r="C117" s="9">
        <f t="shared" ref="C117:C125" si="6">+G117</f>
        <v>-300</v>
      </c>
      <c r="D117" s="9"/>
      <c r="E117" s="9"/>
      <c r="F117" s="21"/>
      <c r="G117" s="9">
        <v>-300</v>
      </c>
      <c r="I117" s="28" t="s">
        <v>57</v>
      </c>
    </row>
    <row r="118" spans="1:9" x14ac:dyDescent="0.15">
      <c r="A118" s="29">
        <v>43161</v>
      </c>
      <c r="B118" s="5"/>
      <c r="C118" s="9">
        <f t="shared" si="6"/>
        <v>-30</v>
      </c>
      <c r="D118" s="9"/>
      <c r="E118" s="9"/>
      <c r="F118" s="21"/>
      <c r="G118" s="9">
        <v>-30</v>
      </c>
      <c r="I118" s="28" t="s">
        <v>58</v>
      </c>
    </row>
    <row r="119" spans="1:9" x14ac:dyDescent="0.15">
      <c r="A119" s="29">
        <v>43239</v>
      </c>
      <c r="B119" s="5"/>
      <c r="C119" s="9">
        <f t="shared" si="6"/>
        <v>-69.900000000000006</v>
      </c>
      <c r="D119" s="9"/>
      <c r="E119" s="9"/>
      <c r="F119" s="21"/>
      <c r="G119" s="9">
        <v>-69.900000000000006</v>
      </c>
      <c r="I119" s="28" t="s">
        <v>59</v>
      </c>
    </row>
    <row r="120" spans="1:9" x14ac:dyDescent="0.15">
      <c r="A120" s="29">
        <v>43292</v>
      </c>
      <c r="B120" s="5"/>
      <c r="C120" s="9">
        <v>-23</v>
      </c>
      <c r="D120" s="9"/>
      <c r="E120" s="9"/>
      <c r="F120" s="21"/>
      <c r="G120" s="9">
        <v>-23</v>
      </c>
      <c r="I120" s="28" t="s">
        <v>61</v>
      </c>
    </row>
    <row r="121" spans="1:9" x14ac:dyDescent="0.15">
      <c r="A121" s="29">
        <v>43295</v>
      </c>
      <c r="B121" s="5"/>
      <c r="C121" s="9">
        <f t="shared" si="6"/>
        <v>-539.04999999999995</v>
      </c>
      <c r="D121" s="9"/>
      <c r="E121" s="9"/>
      <c r="F121" s="21"/>
      <c r="G121" s="9">
        <v>-539.04999999999995</v>
      </c>
      <c r="I121" s="28" t="s">
        <v>60</v>
      </c>
    </row>
    <row r="122" spans="1:9" x14ac:dyDescent="0.15">
      <c r="A122" s="29">
        <v>43420</v>
      </c>
      <c r="B122" s="5"/>
      <c r="C122" s="9">
        <f t="shared" si="6"/>
        <v>-345.55</v>
      </c>
      <c r="D122" s="9"/>
      <c r="E122" s="9"/>
      <c r="F122" s="21"/>
      <c r="G122" s="9">
        <v>-345.55</v>
      </c>
      <c r="I122" s="28" t="s">
        <v>62</v>
      </c>
    </row>
    <row r="123" spans="1:9" x14ac:dyDescent="0.15">
      <c r="A123" s="29">
        <v>43420</v>
      </c>
      <c r="B123" s="5"/>
      <c r="C123" s="9">
        <f t="shared" si="6"/>
        <v>-181.9</v>
      </c>
      <c r="D123" s="9"/>
      <c r="E123" s="9"/>
      <c r="F123" s="21"/>
      <c r="G123" s="9">
        <v>-181.9</v>
      </c>
      <c r="I123" s="28" t="s">
        <v>62</v>
      </c>
    </row>
    <row r="124" spans="1:9" x14ac:dyDescent="0.15">
      <c r="A124" s="29">
        <v>43455</v>
      </c>
      <c r="B124" s="5"/>
      <c r="C124" s="9">
        <f t="shared" si="6"/>
        <v>-8</v>
      </c>
      <c r="D124" s="9"/>
      <c r="E124" s="9"/>
      <c r="F124" s="21"/>
      <c r="G124" s="9">
        <v>-8</v>
      </c>
      <c r="I124" s="28" t="s">
        <v>63</v>
      </c>
    </row>
    <row r="125" spans="1:9" x14ac:dyDescent="0.15">
      <c r="A125" s="29">
        <v>43461</v>
      </c>
      <c r="B125" s="5"/>
      <c r="C125" s="9">
        <f t="shared" si="6"/>
        <v>-29.99</v>
      </c>
      <c r="D125" s="9"/>
      <c r="E125" s="9"/>
      <c r="F125" s="21"/>
      <c r="G125" s="9">
        <v>-29.99</v>
      </c>
      <c r="I125" s="28" t="s">
        <v>63</v>
      </c>
    </row>
    <row r="126" spans="1:9" x14ac:dyDescent="0.15">
      <c r="A126" s="29"/>
      <c r="B126" s="5"/>
      <c r="C126" s="9"/>
      <c r="D126" s="9"/>
      <c r="E126" s="9"/>
      <c r="F126" s="21"/>
      <c r="G126" s="9"/>
      <c r="I126" s="28"/>
    </row>
    <row r="127" spans="1:9" x14ac:dyDescent="0.15">
      <c r="A127" s="15"/>
      <c r="B127" s="20"/>
      <c r="C127" s="9"/>
      <c r="D127" s="20"/>
      <c r="E127" s="9"/>
      <c r="F127" s="21"/>
      <c r="G127" s="9"/>
    </row>
    <row r="128" spans="1:9" x14ac:dyDescent="0.15">
      <c r="A128" s="35" t="s">
        <v>13</v>
      </c>
      <c r="B128" s="33">
        <f>SUM(B116:B126)</f>
        <v>0</v>
      </c>
      <c r="C128" s="33">
        <f>SUM(C116:C127)</f>
        <v>-1527.39</v>
      </c>
      <c r="D128" s="33">
        <f>SUM(D116:D126)</f>
        <v>0</v>
      </c>
      <c r="E128" s="33">
        <f>SUM(E116:E126)</f>
        <v>0</v>
      </c>
      <c r="F128" s="33">
        <f>SUM(F116:F126)</f>
        <v>0</v>
      </c>
      <c r="G128" s="33">
        <f>SUM(G116:G126)</f>
        <v>-1527.39</v>
      </c>
    </row>
    <row r="129" spans="1:10" x14ac:dyDescent="0.15">
      <c r="A129" s="2"/>
      <c r="B129" s="5" t="s">
        <v>7</v>
      </c>
      <c r="C129" s="5"/>
      <c r="D129" s="5" t="s">
        <v>7</v>
      </c>
      <c r="E129" s="5" t="s">
        <v>7</v>
      </c>
      <c r="F129" s="5" t="s">
        <v>7</v>
      </c>
      <c r="G129" s="5"/>
    </row>
    <row r="130" spans="1:10" x14ac:dyDescent="0.15">
      <c r="B130" s="5">
        <f t="shared" ref="B130:G130" si="7">+B128+B73+B37+B110</f>
        <v>3604</v>
      </c>
      <c r="C130" s="5">
        <f t="shared" si="7"/>
        <v>-5028.9900000000016</v>
      </c>
      <c r="D130" s="5">
        <f t="shared" si="7"/>
        <v>4.999999999999261</v>
      </c>
      <c r="E130" s="5">
        <f t="shared" si="7"/>
        <v>-192</v>
      </c>
      <c r="F130" s="5">
        <f t="shared" si="7"/>
        <v>289.39999999999998</v>
      </c>
      <c r="G130" s="5">
        <f t="shared" si="7"/>
        <v>-1527.39</v>
      </c>
      <c r="I130" s="28"/>
    </row>
    <row r="131" spans="1:10" x14ac:dyDescent="0.15">
      <c r="B131" s="5"/>
      <c r="C131" s="5"/>
      <c r="D131" s="5"/>
      <c r="E131" s="5"/>
      <c r="F131" s="5"/>
      <c r="G131" s="5"/>
    </row>
    <row r="132" spans="1:10" x14ac:dyDescent="0.15">
      <c r="B132" s="5" t="s">
        <v>7</v>
      </c>
      <c r="C132" s="5">
        <f>+B130+C130</f>
        <v>-1424.9900000000016</v>
      </c>
      <c r="E132" s="5"/>
      <c r="I132" s="28" t="s">
        <v>67</v>
      </c>
    </row>
    <row r="133" spans="1:10" x14ac:dyDescent="0.15">
      <c r="B133" s="5" t="s">
        <v>7</v>
      </c>
      <c r="C133" s="30">
        <f>12872.12+6.65</f>
        <v>12878.77</v>
      </c>
      <c r="E133" s="28"/>
      <c r="F133" s="30"/>
      <c r="I133" s="28" t="s">
        <v>15</v>
      </c>
      <c r="J133" s="28"/>
    </row>
    <row r="134" spans="1:10" x14ac:dyDescent="0.15">
      <c r="B134" s="5" t="s">
        <v>7</v>
      </c>
      <c r="C134" s="30">
        <f>11331.92+121.86</f>
        <v>11453.78</v>
      </c>
      <c r="I134" s="28" t="s">
        <v>16</v>
      </c>
      <c r="J134" s="28"/>
    </row>
    <row r="135" spans="1:10" x14ac:dyDescent="0.15">
      <c r="B135" s="5" t="s">
        <v>7</v>
      </c>
      <c r="C135" s="24">
        <f>+C134-C133</f>
        <v>-1424.9899999999998</v>
      </c>
      <c r="E135" s="28"/>
      <c r="I135" s="22" t="s">
        <v>7</v>
      </c>
    </row>
    <row r="136" spans="1:10" x14ac:dyDescent="0.15">
      <c r="B136" s="5" t="s">
        <v>7</v>
      </c>
      <c r="C136" s="5"/>
      <c r="E136" s="28"/>
    </row>
    <row r="137" spans="1:10" x14ac:dyDescent="0.15">
      <c r="C137" s="5"/>
    </row>
  </sheetData>
  <phoneticPr fontId="0" type="noConversion"/>
  <pageMargins left="0.78740157480314965" right="0.39370078740157483" top="0.59055118110236227" bottom="0.59055118110236227" header="0.51181102362204722" footer="0.51181102362204722"/>
  <pageSetup paperSize="9" scale="42" orientation="portrait" r:id="rId1"/>
  <headerFooter alignWithMargins="0"/>
  <rowBreaks count="4" manualBreakCount="4">
    <brk id="37" max="16383" man="1"/>
    <brk id="73" max="16383" man="1"/>
    <brk id="134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pageSetup paperSize="9" orientation="portrait" horizontalDpi="0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pageSetup paperSize="9"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Loek</dc:creator>
  <cp:lastModifiedBy>Microsoft Office-gebruiker</cp:lastModifiedBy>
  <cp:lastPrinted>2019-08-14T14:34:10Z</cp:lastPrinted>
  <dcterms:created xsi:type="dcterms:W3CDTF">2007-02-06T13:37:02Z</dcterms:created>
  <dcterms:modified xsi:type="dcterms:W3CDTF">2019-08-14T14:34:20Z</dcterms:modified>
</cp:coreProperties>
</file>